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 filterPrivacy="1" defaultThemeVersion="124226"/>
  <xr:revisionPtr revIDLastSave="0" documentId="8_{1B197941-356F-4070-A9A0-69BC5833A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-Y breakdown (2)" sheetId="1" r:id="rId1"/>
  </sheets>
  <definedNames>
    <definedName name="_xlnm.Print_Area" localSheetId="0">'A-Y breakdown (2)'!$A$3:$C$34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U7" i="1"/>
  <c r="U22" i="1"/>
  <c r="U8" i="1"/>
  <c r="U9" i="1"/>
  <c r="U10" i="1"/>
  <c r="U11" i="1"/>
  <c r="U12" i="1"/>
  <c r="U13" i="1"/>
  <c r="U14" i="1"/>
  <c r="U15" i="1"/>
  <c r="U16" i="1"/>
  <c r="U17" i="1"/>
  <c r="U18" i="1"/>
  <c r="U19" i="1"/>
  <c r="X13" i="1"/>
  <c r="X10" i="1"/>
  <c r="X9" i="1"/>
  <c r="X8" i="1"/>
  <c r="X7" i="1"/>
  <c r="R13" i="1"/>
  <c r="R10" i="1"/>
  <c r="R9" i="1"/>
  <c r="R8" i="1"/>
  <c r="R7" i="1"/>
  <c r="O32" i="1"/>
  <c r="O29" i="1"/>
  <c r="O28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L19" i="1"/>
  <c r="I32" i="1"/>
  <c r="I29" i="1"/>
  <c r="L8" i="1"/>
  <c r="L9" i="1"/>
  <c r="L10" i="1"/>
  <c r="L11" i="1"/>
  <c r="L12" i="1"/>
  <c r="L13" i="1"/>
  <c r="L14" i="1"/>
  <c r="L15" i="1"/>
  <c r="L16" i="1"/>
  <c r="L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C33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7" i="1"/>
  <c r="F22" i="1"/>
  <c r="F9" i="1"/>
  <c r="F10" i="1"/>
  <c r="F11" i="1"/>
  <c r="F12" i="1"/>
  <c r="F13" i="1"/>
  <c r="F14" i="1"/>
  <c r="F15" i="1"/>
  <c r="F16" i="1"/>
  <c r="F17" i="1"/>
  <c r="F18" i="1"/>
  <c r="F19" i="1"/>
  <c r="F8" i="1"/>
  <c r="F7" i="1"/>
</calcChain>
</file>

<file path=xl/sharedStrings.xml><?xml version="1.0" encoding="utf-8"?>
<sst xmlns="http://schemas.openxmlformats.org/spreadsheetml/2006/main" count="52" uniqueCount="28">
  <si>
    <t>Convert Percent Effort to Calendar Months</t>
  </si>
  <si>
    <t>Convert Percent Effort to Academic Months</t>
  </si>
  <si>
    <t>Convert Percent Effort to Summer Months</t>
  </si>
  <si>
    <t>Convert Weeks to Summer Months</t>
  </si>
  <si>
    <t>Convert Percent Effort</t>
  </si>
  <si>
    <t>Convert Calendar Months</t>
  </si>
  <si>
    <t>Convert Academic Months</t>
  </si>
  <si>
    <t>Convert Summer Months</t>
  </si>
  <si>
    <t>Convert Weeks</t>
  </si>
  <si>
    <t>to Calendar Months</t>
  </si>
  <si>
    <t>to Percent Effort</t>
  </si>
  <si>
    <t>to Academic Months</t>
  </si>
  <si>
    <t>to Summer Months</t>
  </si>
  <si>
    <t>(12-month appointment)</t>
  </si>
  <si>
    <t>(9-month appointment)</t>
  </si>
  <si>
    <t>(3-month appointment)</t>
  </si>
  <si>
    <t>% Effort</t>
  </si>
  <si>
    <t>Calendar Months</t>
  </si>
  <si>
    <t>Academic Months</t>
  </si>
  <si>
    <t>Summer Months</t>
  </si>
  <si>
    <t>Weeks</t>
  </si>
  <si>
    <t>Enter # of Months in Pink Box</t>
  </si>
  <si>
    <t>Enter # of Months in Purple Box</t>
  </si>
  <si>
    <t>Enter # of Months in Blue Box</t>
  </si>
  <si>
    <t>Enter # Weeks in Orange Box</t>
  </si>
  <si>
    <t>Enter % Effort in Green Box</t>
  </si>
  <si>
    <t>Enter % Effort in Orange Box</t>
  </si>
  <si>
    <t>Enter % Effort in Yellow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</si>
</sst>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10" fontId="1" fillId="0" borderId="1" xfId="1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0" fontId="1" fillId="0" borderId="4" xfId="1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0" fontId="1" fillId="0" borderId="6" xfId="1" applyNumberFormat="1" applyBorder="1" applyAlignment="1">
      <alignment horizontal="center"/>
    </xf>
    <xf numFmtId="10" fontId="1" fillId="0" borderId="7" xfId="1" applyNumberFormat="1" applyBorder="1" applyAlignment="1">
      <alignment horizontal="center"/>
    </xf>
    <xf numFmtId="10" fontId="3" fillId="2" borderId="8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10" fontId="1" fillId="4" borderId="9" xfId="1" applyNumberForma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10" fontId="3" fillId="4" borderId="8" xfId="1" applyNumberFormat="1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9" fontId="1" fillId="0" borderId="5" xfId="1" applyBorder="1" applyAlignment="1">
      <alignment horizontal="center"/>
    </xf>
    <xf numFmtId="9" fontId="1" fillId="0" borderId="11" xfId="1" applyBorder="1" applyAlignment="1">
      <alignment horizontal="center"/>
    </xf>
    <xf numFmtId="9" fontId="1" fillId="0" borderId="2" xfId="1" applyBorder="1" applyAlignment="1">
      <alignment horizontal="center"/>
    </xf>
    <xf numFmtId="9" fontId="1" fillId="0" borderId="3" xfId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12" xfId="1" applyNumberFormat="1" applyBorder="1" applyAlignment="1">
      <alignment horizontal="center"/>
    </xf>
    <xf numFmtId="9" fontId="1" fillId="0" borderId="0" xfId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1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10" fontId="3" fillId="5" borderId="14" xfId="1" applyNumberFormat="1" applyFont="1" applyFill="1" applyBorder="1" applyAlignment="1">
      <alignment horizontal="center" vertical="center" wrapText="1"/>
    </xf>
    <xf numFmtId="10" fontId="1" fillId="5" borderId="9" xfId="1" applyNumberForma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 wrapText="1"/>
    </xf>
    <xf numFmtId="10" fontId="3" fillId="6" borderId="14" xfId="1" applyNumberFormat="1" applyFont="1" applyFill="1" applyBorder="1" applyAlignment="1">
      <alignment horizontal="center" vertical="center" wrapText="1"/>
    </xf>
    <xf numFmtId="2" fontId="0" fillId="6" borderId="9" xfId="0" applyNumberFormat="1" applyFill="1" applyBorder="1" applyAlignment="1">
      <alignment horizontal="center"/>
    </xf>
    <xf numFmtId="0" fontId="3" fillId="7" borderId="14" xfId="0" applyFont="1" applyFill="1" applyBorder="1" applyAlignment="1">
      <alignment horizontal="center" vertical="center" wrapText="1"/>
    </xf>
    <xf numFmtId="10" fontId="3" fillId="7" borderId="14" xfId="1" applyNumberFormat="1" applyFont="1" applyFill="1" applyBorder="1" applyAlignment="1">
      <alignment horizontal="center" vertical="center" wrapText="1"/>
    </xf>
    <xf numFmtId="10" fontId="1" fillId="7" borderId="9" xfId="1" applyNumberFormat="1" applyFill="1" applyBorder="1" applyAlignment="1">
      <alignment horizontal="center"/>
    </xf>
    <xf numFmtId="0" fontId="3" fillId="8" borderId="14" xfId="0" applyFont="1" applyFill="1" applyBorder="1" applyAlignment="1">
      <alignment horizontal="center" vertical="center" wrapText="1"/>
    </xf>
    <xf numFmtId="10" fontId="3" fillId="8" borderId="14" xfId="1" applyNumberFormat="1" applyFont="1" applyFill="1" applyBorder="1" applyAlignment="1">
      <alignment horizontal="center" vertical="center" wrapText="1"/>
    </xf>
    <xf numFmtId="2" fontId="0" fillId="8" borderId="9" xfId="0" applyNumberFormat="1" applyFill="1" applyBorder="1" applyAlignment="1">
      <alignment horizontal="center"/>
    </xf>
    <xf numFmtId="10" fontId="1" fillId="0" borderId="12" xfId="1" applyNumberFormat="1" applyBorder="1" applyAlignment="1">
      <alignment horizontal="center"/>
    </xf>
    <xf numFmtId="10" fontId="1" fillId="0" borderId="13" xfId="1" applyNumberFormat="1" applyBorder="1" applyAlignment="1">
      <alignment horizontal="center"/>
    </xf>
    <xf numFmtId="2" fontId="1" fillId="0" borderId="2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164" fontId="1" fillId="0" borderId="13" xfId="1" applyNumberFormat="1" applyBorder="1" applyAlignment="1">
      <alignment horizontal="center"/>
    </xf>
    <xf numFmtId="2" fontId="1" fillId="7" borderId="9" xfId="1" applyNumberFormat="1" applyFill="1" applyBorder="1" applyAlignment="1">
      <alignment horizontal="center"/>
    </xf>
    <xf numFmtId="164" fontId="1" fillId="0" borderId="12" xfId="1" applyNumberFormat="1" applyBorder="1" applyAlignment="1">
      <alignment horizontal="center"/>
    </xf>
    <xf numFmtId="2" fontId="1" fillId="0" borderId="11" xfId="1" applyNumberFormat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0" fontId="3" fillId="7" borderId="8" xfId="0" applyFont="1" applyFill="1" applyBorder="1" applyAlignment="1">
      <alignment horizontal="center" vertical="center" wrapText="1"/>
    </xf>
    <xf numFmtId="10" fontId="3" fillId="7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9" borderId="17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workbookViewId="0">
      <selection activeCell="Q36" sqref="Q36"/>
    </sheetView>
  </sheetViews>
  <sheetFormatPr defaultRowHeight="12.75"/>
  <cols>
    <col min="1" max="1" width="3.28515625" customWidth="1"/>
    <col min="2" max="2" width="10.140625" customWidth="1"/>
    <col min="3" max="3" width="10.85546875" customWidth="1"/>
    <col min="4" max="4" width="5.5703125" customWidth="1"/>
    <col min="5" max="5" width="11.5703125" customWidth="1"/>
    <col min="6" max="6" width="12.5703125" customWidth="1"/>
    <col min="7" max="7" width="3.5703125" customWidth="1"/>
    <col min="8" max="8" width="10.42578125" customWidth="1"/>
    <col min="9" max="9" width="11.28515625" customWidth="1"/>
    <col min="10" max="10" width="4.28515625" customWidth="1"/>
    <col min="11" max="11" width="12.28515625" customWidth="1"/>
    <col min="12" max="12" width="12.7109375" customWidth="1"/>
    <col min="13" max="13" width="4.7109375" customWidth="1"/>
    <col min="14" max="14" width="10.7109375" customWidth="1"/>
    <col min="15" max="15" width="10.28515625" customWidth="1"/>
    <col min="16" max="16" width="4" customWidth="1"/>
    <col min="17" max="17" width="11.7109375" customWidth="1"/>
    <col min="18" max="18" width="11.5703125" customWidth="1"/>
    <col min="19" max="19" width="4.7109375" customWidth="1"/>
    <col min="20" max="20" width="10.7109375" customWidth="1"/>
    <col min="21" max="21" width="10.28515625" customWidth="1"/>
    <col min="22" max="22" width="4" customWidth="1"/>
    <col min="23" max="23" width="11.7109375" customWidth="1"/>
    <col min="24" max="24" width="11.5703125" customWidth="1"/>
  </cols>
  <sheetData>
    <row r="1" spans="1:24" ht="15.75">
      <c r="A1" s="53" t="s">
        <v>0</v>
      </c>
      <c r="B1" s="54"/>
      <c r="C1" s="54"/>
      <c r="D1" s="54"/>
      <c r="E1" s="54"/>
      <c r="F1" s="54"/>
      <c r="H1" s="53" t="s">
        <v>1</v>
      </c>
      <c r="I1" s="53"/>
      <c r="J1" s="53"/>
      <c r="K1" s="53"/>
      <c r="L1" s="53"/>
      <c r="N1" s="53" t="s">
        <v>2</v>
      </c>
      <c r="O1" s="53"/>
      <c r="P1" s="53"/>
      <c r="Q1" s="53"/>
      <c r="R1" s="53"/>
      <c r="T1" s="53" t="s">
        <v>3</v>
      </c>
      <c r="U1" s="53"/>
      <c r="V1" s="53"/>
      <c r="W1" s="53"/>
      <c r="X1" s="53"/>
    </row>
    <row r="2" spans="1:24" ht="13.5" customHeight="1" thickBot="1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24" ht="15" customHeight="1">
      <c r="B3" s="63" t="s">
        <v>4</v>
      </c>
      <c r="C3" s="64"/>
      <c r="E3" s="55" t="s">
        <v>5</v>
      </c>
      <c r="F3" s="56"/>
      <c r="H3" s="55" t="s">
        <v>4</v>
      </c>
      <c r="I3" s="56"/>
      <c r="K3" s="55" t="s">
        <v>6</v>
      </c>
      <c r="L3" s="56"/>
      <c r="N3" s="55" t="s">
        <v>4</v>
      </c>
      <c r="O3" s="56"/>
      <c r="Q3" s="55" t="s">
        <v>7</v>
      </c>
      <c r="R3" s="56"/>
      <c r="T3" s="55" t="s">
        <v>8</v>
      </c>
      <c r="U3" s="56"/>
      <c r="W3" s="55" t="s">
        <v>7</v>
      </c>
      <c r="X3" s="56"/>
    </row>
    <row r="4" spans="1:24" ht="15" customHeight="1">
      <c r="B4" s="67" t="s">
        <v>9</v>
      </c>
      <c r="C4" s="68"/>
      <c r="E4" s="57" t="s">
        <v>10</v>
      </c>
      <c r="F4" s="58"/>
      <c r="H4" s="57" t="s">
        <v>11</v>
      </c>
      <c r="I4" s="58"/>
      <c r="K4" s="57" t="s">
        <v>10</v>
      </c>
      <c r="L4" s="58"/>
      <c r="N4" s="57" t="s">
        <v>12</v>
      </c>
      <c r="O4" s="58"/>
      <c r="Q4" s="57" t="s">
        <v>10</v>
      </c>
      <c r="R4" s="58"/>
      <c r="T4" s="57" t="s">
        <v>12</v>
      </c>
      <c r="U4" s="58"/>
      <c r="W4" s="57" t="s">
        <v>10</v>
      </c>
      <c r="X4" s="58"/>
    </row>
    <row r="5" spans="1:24" ht="15" customHeight="1" thickBot="1">
      <c r="B5" s="61" t="s">
        <v>13</v>
      </c>
      <c r="C5" s="62"/>
      <c r="E5" s="59" t="s">
        <v>13</v>
      </c>
      <c r="F5" s="60"/>
      <c r="H5" s="59" t="s">
        <v>14</v>
      </c>
      <c r="I5" s="60"/>
      <c r="K5" s="59" t="s">
        <v>14</v>
      </c>
      <c r="L5" s="60"/>
      <c r="N5" s="59" t="s">
        <v>15</v>
      </c>
      <c r="O5" s="60"/>
      <c r="Q5" s="59" t="s">
        <v>15</v>
      </c>
      <c r="R5" s="60"/>
      <c r="T5" s="59" t="s">
        <v>15</v>
      </c>
      <c r="U5" s="60"/>
      <c r="W5" s="59" t="s">
        <v>15</v>
      </c>
      <c r="X5" s="60"/>
    </row>
    <row r="6" spans="1:24" ht="24.95" customHeight="1" thickBot="1">
      <c r="A6" s="1"/>
      <c r="B6" s="17" t="s">
        <v>16</v>
      </c>
      <c r="C6" s="16" t="s">
        <v>17</v>
      </c>
      <c r="D6" s="1"/>
      <c r="E6" s="13" t="s">
        <v>17</v>
      </c>
      <c r="F6" s="12" t="s">
        <v>16</v>
      </c>
      <c r="H6" s="30" t="s">
        <v>16</v>
      </c>
      <c r="I6" s="31" t="s">
        <v>18</v>
      </c>
      <c r="K6" s="33" t="s">
        <v>18</v>
      </c>
      <c r="L6" s="34" t="s">
        <v>16</v>
      </c>
      <c r="N6" s="36" t="s">
        <v>16</v>
      </c>
      <c r="O6" s="37" t="s">
        <v>19</v>
      </c>
      <c r="Q6" s="39" t="s">
        <v>19</v>
      </c>
      <c r="R6" s="40" t="s">
        <v>16</v>
      </c>
      <c r="T6" s="51" t="s">
        <v>20</v>
      </c>
      <c r="U6" s="52" t="s">
        <v>19</v>
      </c>
      <c r="W6" s="39" t="s">
        <v>19</v>
      </c>
      <c r="X6" s="40" t="s">
        <v>16</v>
      </c>
    </row>
    <row r="7" spans="1:24">
      <c r="A7" s="1"/>
      <c r="B7" s="20">
        <v>1</v>
      </c>
      <c r="C7" s="18">
        <f t="shared" ref="C7:C29" si="0">+B7*E$7</f>
        <v>12</v>
      </c>
      <c r="D7" s="1"/>
      <c r="E7" s="9">
        <v>12</v>
      </c>
      <c r="F7" s="10">
        <f t="shared" ref="F7:F19" si="1">+E7/E$7</f>
        <v>1</v>
      </c>
      <c r="H7" s="20">
        <v>1</v>
      </c>
      <c r="I7" s="24">
        <f>+H7*K$7</f>
        <v>9</v>
      </c>
      <c r="K7" s="9">
        <v>9</v>
      </c>
      <c r="L7" s="10">
        <f>+K7/K$7</f>
        <v>1</v>
      </c>
      <c r="N7" s="20">
        <v>1</v>
      </c>
      <c r="O7" s="24">
        <f>+N7*Q$7</f>
        <v>3</v>
      </c>
      <c r="Q7" s="9">
        <v>3</v>
      </c>
      <c r="R7" s="10">
        <f>+Q7/Q$7</f>
        <v>1</v>
      </c>
      <c r="T7" s="49">
        <v>13</v>
      </c>
      <c r="U7" s="50">
        <f>T7/4.345</f>
        <v>2.991944764096663</v>
      </c>
      <c r="W7" s="9">
        <v>3</v>
      </c>
      <c r="X7" s="10">
        <f>+W7/W$7</f>
        <v>1</v>
      </c>
    </row>
    <row r="8" spans="1:24">
      <c r="A8" s="1"/>
      <c r="B8" s="21">
        <v>0.95</v>
      </c>
      <c r="C8" s="4">
        <f t="shared" si="0"/>
        <v>11.399999999999999</v>
      </c>
      <c r="D8" s="1"/>
      <c r="E8" s="3">
        <v>11</v>
      </c>
      <c r="F8" s="2">
        <f t="shared" si="1"/>
        <v>0.91666666666666663</v>
      </c>
      <c r="H8" s="22">
        <v>0.95</v>
      </c>
      <c r="I8" s="25">
        <f t="shared" ref="I8:I28" si="2">+H8*K$7</f>
        <v>8.5499999999999989</v>
      </c>
      <c r="K8" s="3">
        <v>8</v>
      </c>
      <c r="L8" s="42">
        <f t="shared" ref="L8:L16" si="3">+K8/K$7</f>
        <v>0.88888888888888884</v>
      </c>
      <c r="N8" s="22">
        <v>0.95</v>
      </c>
      <c r="O8" s="25">
        <f t="shared" ref="O8:O28" si="4">+N8*Q$7</f>
        <v>2.8499999999999996</v>
      </c>
      <c r="Q8" s="3">
        <v>2</v>
      </c>
      <c r="R8" s="42">
        <f>+Q8/Q$7</f>
        <v>0.66666666666666663</v>
      </c>
      <c r="T8" s="44">
        <v>12</v>
      </c>
      <c r="U8" s="48">
        <f t="shared" ref="U7:U18" si="5">T8/4.345</f>
        <v>2.7617951668584579</v>
      </c>
      <c r="W8" s="3">
        <v>2</v>
      </c>
      <c r="X8" s="42">
        <f>+W8/W$7</f>
        <v>0.66666666666666663</v>
      </c>
    </row>
    <row r="9" spans="1:24">
      <c r="A9" s="1"/>
      <c r="B9" s="22">
        <v>0.9</v>
      </c>
      <c r="C9" s="4">
        <f t="shared" si="0"/>
        <v>10.8</v>
      </c>
      <c r="D9" s="1"/>
      <c r="E9" s="3">
        <v>10</v>
      </c>
      <c r="F9" s="2">
        <f t="shared" si="1"/>
        <v>0.83333333333333337</v>
      </c>
      <c r="H9" s="22">
        <v>0.9</v>
      </c>
      <c r="I9" s="25">
        <f t="shared" si="2"/>
        <v>8.1</v>
      </c>
      <c r="K9" s="3">
        <v>7</v>
      </c>
      <c r="L9" s="42">
        <f t="shared" si="3"/>
        <v>0.77777777777777779</v>
      </c>
      <c r="N9" s="22">
        <v>0.9</v>
      </c>
      <c r="O9" s="25">
        <f t="shared" si="4"/>
        <v>2.7</v>
      </c>
      <c r="Q9" s="3">
        <v>1</v>
      </c>
      <c r="R9" s="42">
        <f>+Q9/Q$7</f>
        <v>0.33333333333333331</v>
      </c>
      <c r="T9" s="44">
        <v>11</v>
      </c>
      <c r="U9" s="48">
        <f t="shared" si="5"/>
        <v>2.5316455696202533</v>
      </c>
      <c r="W9" s="3">
        <v>1</v>
      </c>
      <c r="X9" s="42">
        <f>+W9/W$7</f>
        <v>0.33333333333333331</v>
      </c>
    </row>
    <row r="10" spans="1:24" ht="13.5" thickBot="1">
      <c r="A10" s="1"/>
      <c r="B10" s="22">
        <v>0.85</v>
      </c>
      <c r="C10" s="4">
        <f t="shared" si="0"/>
        <v>10.199999999999999</v>
      </c>
      <c r="D10" s="1"/>
      <c r="E10" s="3">
        <v>9</v>
      </c>
      <c r="F10" s="2">
        <f t="shared" si="1"/>
        <v>0.75</v>
      </c>
      <c r="H10" s="22">
        <v>0.85</v>
      </c>
      <c r="I10" s="25">
        <f t="shared" si="2"/>
        <v>7.6499999999999995</v>
      </c>
      <c r="K10" s="3">
        <v>6</v>
      </c>
      <c r="L10" s="42">
        <f t="shared" si="3"/>
        <v>0.66666666666666663</v>
      </c>
      <c r="N10" s="22">
        <v>0.85</v>
      </c>
      <c r="O10" s="25">
        <f t="shared" si="4"/>
        <v>2.5499999999999998</v>
      </c>
      <c r="Q10" s="5">
        <v>0.5</v>
      </c>
      <c r="R10" s="43">
        <f>+Q10/Q$7</f>
        <v>0.16666666666666666</v>
      </c>
      <c r="T10" s="44">
        <v>10</v>
      </c>
      <c r="U10" s="48">
        <f t="shared" si="5"/>
        <v>2.3014959723820483</v>
      </c>
      <c r="W10" s="5">
        <v>0.5</v>
      </c>
      <c r="X10" s="43">
        <f>+W10/W$7</f>
        <v>0.16666666666666666</v>
      </c>
    </row>
    <row r="11" spans="1:24">
      <c r="A11" s="1"/>
      <c r="B11" s="22">
        <v>0.8</v>
      </c>
      <c r="C11" s="4">
        <f t="shared" si="0"/>
        <v>9.6000000000000014</v>
      </c>
      <c r="D11" s="1"/>
      <c r="E11" s="3">
        <v>8</v>
      </c>
      <c r="F11" s="2">
        <f t="shared" si="1"/>
        <v>0.66666666666666663</v>
      </c>
      <c r="H11" s="22">
        <v>0.8</v>
      </c>
      <c r="I11" s="25">
        <f t="shared" si="2"/>
        <v>7.2</v>
      </c>
      <c r="K11" s="3">
        <v>5</v>
      </c>
      <c r="L11" s="42">
        <f t="shared" si="3"/>
        <v>0.55555555555555558</v>
      </c>
      <c r="N11" s="22">
        <v>0.8</v>
      </c>
      <c r="O11" s="25">
        <f t="shared" si="4"/>
        <v>2.4000000000000004</v>
      </c>
      <c r="T11" s="44">
        <v>9</v>
      </c>
      <c r="U11" s="48">
        <f t="shared" si="5"/>
        <v>2.0713463751438437</v>
      </c>
    </row>
    <row r="12" spans="1:24">
      <c r="A12" s="1"/>
      <c r="B12" s="22">
        <v>0.75</v>
      </c>
      <c r="C12" s="4">
        <f t="shared" si="0"/>
        <v>9</v>
      </c>
      <c r="D12" s="1"/>
      <c r="E12" s="3">
        <v>7</v>
      </c>
      <c r="F12" s="2">
        <f t="shared" si="1"/>
        <v>0.58333333333333337</v>
      </c>
      <c r="H12" s="22">
        <v>0.75</v>
      </c>
      <c r="I12" s="25">
        <f t="shared" si="2"/>
        <v>6.75</v>
      </c>
      <c r="K12" s="3">
        <v>4</v>
      </c>
      <c r="L12" s="42">
        <f t="shared" si="3"/>
        <v>0.44444444444444442</v>
      </c>
      <c r="N12" s="22">
        <v>0.75</v>
      </c>
      <c r="O12" s="25">
        <f t="shared" si="4"/>
        <v>2.25</v>
      </c>
      <c r="Q12" s="8" t="s">
        <v>21</v>
      </c>
      <c r="T12" s="44">
        <v>8</v>
      </c>
      <c r="U12" s="48">
        <f t="shared" si="5"/>
        <v>1.8411967779056388</v>
      </c>
      <c r="W12" s="8" t="s">
        <v>21</v>
      </c>
    </row>
    <row r="13" spans="1:24">
      <c r="A13" s="1"/>
      <c r="B13" s="22">
        <v>0.7</v>
      </c>
      <c r="C13" s="4">
        <f t="shared" si="0"/>
        <v>8.3999999999999986</v>
      </c>
      <c r="D13" s="1"/>
      <c r="E13" s="3">
        <v>6</v>
      </c>
      <c r="F13" s="2">
        <f t="shared" si="1"/>
        <v>0.5</v>
      </c>
      <c r="H13" s="22">
        <v>0.7</v>
      </c>
      <c r="I13" s="25">
        <f t="shared" si="2"/>
        <v>6.3</v>
      </c>
      <c r="K13" s="3">
        <v>3</v>
      </c>
      <c r="L13" s="42">
        <f t="shared" si="3"/>
        <v>0.33333333333333331</v>
      </c>
      <c r="N13" s="22">
        <v>0.7</v>
      </c>
      <c r="O13" s="25">
        <f t="shared" si="4"/>
        <v>2.0999999999999996</v>
      </c>
      <c r="Q13" s="41">
        <v>0.33</v>
      </c>
      <c r="R13" s="6">
        <f>+Q13/Q$7</f>
        <v>0.11</v>
      </c>
      <c r="T13" s="44">
        <v>7</v>
      </c>
      <c r="U13" s="48">
        <f t="shared" si="5"/>
        <v>1.611047180667434</v>
      </c>
      <c r="W13" s="41">
        <v>0</v>
      </c>
      <c r="X13" s="6">
        <f>+W13/W$7</f>
        <v>0</v>
      </c>
    </row>
    <row r="14" spans="1:24">
      <c r="A14" s="1"/>
      <c r="B14" s="22">
        <v>0.65</v>
      </c>
      <c r="C14" s="4">
        <f t="shared" si="0"/>
        <v>7.8000000000000007</v>
      </c>
      <c r="D14" s="1"/>
      <c r="E14" s="3">
        <v>5</v>
      </c>
      <c r="F14" s="2">
        <f t="shared" si="1"/>
        <v>0.41666666666666669</v>
      </c>
      <c r="H14" s="22">
        <v>0.65</v>
      </c>
      <c r="I14" s="25">
        <f t="shared" si="2"/>
        <v>5.8500000000000005</v>
      </c>
      <c r="K14" s="3">
        <v>2</v>
      </c>
      <c r="L14" s="42">
        <f t="shared" si="3"/>
        <v>0.22222222222222221</v>
      </c>
      <c r="N14" s="22">
        <v>0.65</v>
      </c>
      <c r="O14" s="25">
        <f t="shared" si="4"/>
        <v>1.9500000000000002</v>
      </c>
      <c r="T14" s="44">
        <v>6</v>
      </c>
      <c r="U14" s="48">
        <f t="shared" si="5"/>
        <v>1.380897583429229</v>
      </c>
    </row>
    <row r="15" spans="1:24">
      <c r="A15" s="1"/>
      <c r="B15" s="22">
        <v>0.6</v>
      </c>
      <c r="C15" s="4">
        <f t="shared" si="0"/>
        <v>7.1999999999999993</v>
      </c>
      <c r="D15" s="1"/>
      <c r="E15" s="3">
        <v>4</v>
      </c>
      <c r="F15" s="2">
        <f t="shared" si="1"/>
        <v>0.33333333333333331</v>
      </c>
      <c r="H15" s="22">
        <v>0.6</v>
      </c>
      <c r="I15" s="25">
        <f t="shared" si="2"/>
        <v>5.3999999999999995</v>
      </c>
      <c r="K15" s="3">
        <v>1</v>
      </c>
      <c r="L15" s="42">
        <f t="shared" si="3"/>
        <v>0.1111111111111111</v>
      </c>
      <c r="N15" s="22">
        <v>0.6</v>
      </c>
      <c r="O15" s="25">
        <f t="shared" si="4"/>
        <v>1.7999999999999998</v>
      </c>
      <c r="T15" s="44">
        <v>5</v>
      </c>
      <c r="U15" s="48">
        <f t="shared" si="5"/>
        <v>1.1507479861910241</v>
      </c>
    </row>
    <row r="16" spans="1:24" ht="13.5" thickBot="1">
      <c r="A16" s="1"/>
      <c r="B16" s="22">
        <v>0.55000000000000004</v>
      </c>
      <c r="C16" s="4">
        <f t="shared" si="0"/>
        <v>6.6000000000000005</v>
      </c>
      <c r="D16" s="1"/>
      <c r="E16" s="3">
        <v>3</v>
      </c>
      <c r="F16" s="2">
        <f t="shared" si="1"/>
        <v>0.25</v>
      </c>
      <c r="H16" s="22">
        <v>0.55000000000000004</v>
      </c>
      <c r="I16" s="25">
        <f t="shared" si="2"/>
        <v>4.95</v>
      </c>
      <c r="K16" s="5">
        <v>0.5</v>
      </c>
      <c r="L16" s="43">
        <f t="shared" si="3"/>
        <v>5.5555555555555552E-2</v>
      </c>
      <c r="N16" s="22">
        <v>0.55000000000000004</v>
      </c>
      <c r="O16" s="25">
        <f t="shared" si="4"/>
        <v>1.6500000000000001</v>
      </c>
      <c r="T16" s="44">
        <v>4</v>
      </c>
      <c r="U16" s="48">
        <f t="shared" si="5"/>
        <v>0.92059838895281942</v>
      </c>
    </row>
    <row r="17" spans="1:24">
      <c r="A17" s="1"/>
      <c r="B17" s="22">
        <v>0.5</v>
      </c>
      <c r="C17" s="4">
        <f t="shared" si="0"/>
        <v>6</v>
      </c>
      <c r="D17" s="1"/>
      <c r="E17" s="3">
        <v>2</v>
      </c>
      <c r="F17" s="2">
        <f t="shared" si="1"/>
        <v>0.16666666666666666</v>
      </c>
      <c r="H17" s="22">
        <v>0.5</v>
      </c>
      <c r="I17" s="25">
        <f t="shared" si="2"/>
        <v>4.5</v>
      </c>
      <c r="N17" s="22">
        <v>0.5</v>
      </c>
      <c r="O17" s="25">
        <f t="shared" si="4"/>
        <v>1.5</v>
      </c>
      <c r="T17" s="44">
        <v>3</v>
      </c>
      <c r="U17" s="48">
        <f t="shared" si="5"/>
        <v>0.69044879171461448</v>
      </c>
    </row>
    <row r="18" spans="1:24">
      <c r="A18" s="1"/>
      <c r="B18" s="22">
        <v>0.45</v>
      </c>
      <c r="C18" s="4">
        <f t="shared" si="0"/>
        <v>5.4</v>
      </c>
      <c r="D18" s="1"/>
      <c r="E18" s="3">
        <v>1</v>
      </c>
      <c r="F18" s="2">
        <f t="shared" si="1"/>
        <v>8.3333333333333329E-2</v>
      </c>
      <c r="H18" s="22">
        <v>0.45</v>
      </c>
      <c r="I18" s="25">
        <f t="shared" si="2"/>
        <v>4.05</v>
      </c>
      <c r="K18" s="8" t="s">
        <v>22</v>
      </c>
      <c r="N18" s="22">
        <v>0.45</v>
      </c>
      <c r="O18" s="25">
        <f t="shared" si="4"/>
        <v>1.35</v>
      </c>
      <c r="T18" s="44">
        <v>2</v>
      </c>
      <c r="U18" s="48">
        <f t="shared" si="5"/>
        <v>0.46029919447640971</v>
      </c>
    </row>
    <row r="19" spans="1:24" ht="13.5" thickBot="1">
      <c r="A19" s="1"/>
      <c r="B19" s="22">
        <v>0.4</v>
      </c>
      <c r="C19" s="4">
        <f t="shared" si="0"/>
        <v>4.8000000000000007</v>
      </c>
      <c r="D19" s="1"/>
      <c r="E19" s="5">
        <v>0.5</v>
      </c>
      <c r="F19" s="11">
        <f t="shared" si="1"/>
        <v>4.1666666666666664E-2</v>
      </c>
      <c r="H19" s="22">
        <v>0.4</v>
      </c>
      <c r="I19" s="25">
        <f t="shared" si="2"/>
        <v>3.6</v>
      </c>
      <c r="K19" s="35">
        <v>5</v>
      </c>
      <c r="L19" s="6">
        <f>+K19/K$7</f>
        <v>0.55555555555555558</v>
      </c>
      <c r="N19" s="22">
        <v>0.4</v>
      </c>
      <c r="O19" s="25">
        <f t="shared" si="4"/>
        <v>1.2000000000000002</v>
      </c>
      <c r="T19" s="45">
        <v>1</v>
      </c>
      <c r="U19" s="46">
        <f>T19/4.345</f>
        <v>0.23014959723820486</v>
      </c>
    </row>
    <row r="20" spans="1:24">
      <c r="A20" s="1"/>
      <c r="B20" s="22">
        <v>0.35</v>
      </c>
      <c r="C20" s="4">
        <f t="shared" si="0"/>
        <v>4.1999999999999993</v>
      </c>
      <c r="D20" s="1"/>
      <c r="E20" s="1"/>
      <c r="F20" s="1"/>
      <c r="H20" s="22">
        <v>0.35</v>
      </c>
      <c r="I20" s="25">
        <f t="shared" si="2"/>
        <v>3.15</v>
      </c>
      <c r="N20" s="22">
        <v>0.35</v>
      </c>
      <c r="O20" s="25">
        <f t="shared" si="4"/>
        <v>1.0499999999999998</v>
      </c>
      <c r="T20" s="26"/>
      <c r="U20" s="28"/>
    </row>
    <row r="21" spans="1:24">
      <c r="A21" s="1"/>
      <c r="B21" s="22">
        <v>0.3</v>
      </c>
      <c r="C21" s="4">
        <f t="shared" si="0"/>
        <v>3.5999999999999996</v>
      </c>
      <c r="D21" s="1"/>
      <c r="E21" s="8" t="s">
        <v>23</v>
      </c>
      <c r="H21" s="22">
        <v>0.3</v>
      </c>
      <c r="I21" s="25">
        <f t="shared" si="2"/>
        <v>2.6999999999999997</v>
      </c>
      <c r="N21" s="22">
        <v>0.3</v>
      </c>
      <c r="O21" s="25">
        <f t="shared" si="4"/>
        <v>0.89999999999999991</v>
      </c>
      <c r="T21" s="8" t="s">
        <v>24</v>
      </c>
    </row>
    <row r="22" spans="1:24">
      <c r="A22" s="1"/>
      <c r="B22" s="22">
        <v>0.25</v>
      </c>
      <c r="C22" s="4">
        <f t="shared" si="0"/>
        <v>3</v>
      </c>
      <c r="D22" s="1"/>
      <c r="E22" s="14">
        <v>4.5</v>
      </c>
      <c r="F22" s="6">
        <f>+E22/E$7</f>
        <v>0.375</v>
      </c>
      <c r="H22" s="22">
        <v>0.25</v>
      </c>
      <c r="I22" s="25">
        <f t="shared" si="2"/>
        <v>2.25</v>
      </c>
      <c r="N22" s="22">
        <v>0.25</v>
      </c>
      <c r="O22" s="25">
        <f t="shared" si="4"/>
        <v>0.75</v>
      </c>
      <c r="T22" s="47">
        <v>0</v>
      </c>
      <c r="U22" s="7">
        <f>T22/4.345</f>
        <v>0</v>
      </c>
    </row>
    <row r="23" spans="1:24">
      <c r="A23" s="1"/>
      <c r="B23" s="22">
        <v>0.2</v>
      </c>
      <c r="C23" s="4">
        <f t="shared" si="0"/>
        <v>2.4000000000000004</v>
      </c>
      <c r="D23" s="1"/>
      <c r="H23" s="22">
        <v>0.2</v>
      </c>
      <c r="I23" s="25">
        <f t="shared" si="2"/>
        <v>1.8</v>
      </c>
      <c r="N23" s="22">
        <v>0.2</v>
      </c>
      <c r="O23" s="25">
        <f t="shared" si="4"/>
        <v>0.60000000000000009</v>
      </c>
      <c r="T23" s="1"/>
      <c r="U23" s="1"/>
    </row>
    <row r="24" spans="1:24">
      <c r="A24" s="1"/>
      <c r="B24" s="22">
        <v>0.15</v>
      </c>
      <c r="C24" s="4">
        <f t="shared" si="0"/>
        <v>1.7999999999999998</v>
      </c>
      <c r="D24" s="1"/>
      <c r="H24" s="22">
        <v>0.15</v>
      </c>
      <c r="I24" s="25">
        <f t="shared" si="2"/>
        <v>1.3499999999999999</v>
      </c>
      <c r="N24" s="22">
        <v>0.15</v>
      </c>
      <c r="O24" s="25">
        <f t="shared" si="4"/>
        <v>0.44999999999999996</v>
      </c>
    </row>
    <row r="25" spans="1:24">
      <c r="A25" s="1"/>
      <c r="B25" s="22">
        <v>0.1</v>
      </c>
      <c r="C25" s="4">
        <f t="shared" si="0"/>
        <v>1.2000000000000002</v>
      </c>
      <c r="D25" s="1"/>
      <c r="H25" s="22">
        <v>0.1</v>
      </c>
      <c r="I25" s="25">
        <f t="shared" si="2"/>
        <v>0.9</v>
      </c>
      <c r="N25" s="22">
        <v>0.1</v>
      </c>
      <c r="O25" s="25">
        <f t="shared" si="4"/>
        <v>0.30000000000000004</v>
      </c>
    </row>
    <row r="26" spans="1:24">
      <c r="A26" s="1"/>
      <c r="B26" s="22">
        <v>0.08</v>
      </c>
      <c r="C26" s="4">
        <f t="shared" si="0"/>
        <v>0.96</v>
      </c>
      <c r="D26" s="1"/>
      <c r="H26" s="22">
        <v>0.08</v>
      </c>
      <c r="I26" s="25">
        <f t="shared" si="2"/>
        <v>0.72</v>
      </c>
      <c r="N26" s="22">
        <v>0.08</v>
      </c>
      <c r="O26" s="25">
        <f t="shared" si="4"/>
        <v>0.24</v>
      </c>
    </row>
    <row r="27" spans="1:24">
      <c r="A27" s="1"/>
      <c r="B27" s="22">
        <v>0.05</v>
      </c>
      <c r="C27" s="4">
        <f t="shared" si="0"/>
        <v>0.60000000000000009</v>
      </c>
      <c r="D27" s="1"/>
      <c r="H27" s="22">
        <v>0.05</v>
      </c>
      <c r="I27" s="25">
        <f t="shared" si="2"/>
        <v>0.45</v>
      </c>
      <c r="N27" s="22">
        <v>0.05</v>
      </c>
      <c r="O27" s="25">
        <f>+N27*Q$7</f>
        <v>0.15000000000000002</v>
      </c>
      <c r="Q27" s="1"/>
      <c r="R27" s="1"/>
      <c r="W27" s="1"/>
      <c r="X27" s="1"/>
    </row>
    <row r="28" spans="1:24">
      <c r="A28" s="1"/>
      <c r="B28" s="22">
        <v>0.03</v>
      </c>
      <c r="C28" s="4">
        <f t="shared" si="0"/>
        <v>0.36</v>
      </c>
      <c r="D28" s="1"/>
      <c r="H28" s="22">
        <v>0.03</v>
      </c>
      <c r="I28" s="25">
        <f t="shared" si="2"/>
        <v>0.27</v>
      </c>
      <c r="N28" s="22">
        <v>0.03</v>
      </c>
      <c r="O28" s="25">
        <f t="shared" si="4"/>
        <v>0.09</v>
      </c>
    </row>
    <row r="29" spans="1:24" ht="13.5" thickBot="1">
      <c r="A29" s="1"/>
      <c r="B29" s="23">
        <v>0.02</v>
      </c>
      <c r="C29" s="19">
        <f t="shared" si="0"/>
        <v>0.24</v>
      </c>
      <c r="D29" s="1"/>
      <c r="H29" s="23">
        <v>0.02</v>
      </c>
      <c r="I29" s="29">
        <f>+H29*K$7</f>
        <v>0.18</v>
      </c>
      <c r="K29" s="1"/>
      <c r="L29" s="1"/>
      <c r="N29" s="23">
        <v>0.02</v>
      </c>
      <c r="O29" s="29">
        <f>+N29*Q$7</f>
        <v>0.06</v>
      </c>
    </row>
    <row r="30" spans="1:24">
      <c r="A30" s="1"/>
      <c r="B30" s="26"/>
      <c r="C30" s="27"/>
      <c r="D30" s="1"/>
      <c r="H30" s="26"/>
      <c r="I30" s="28"/>
      <c r="K30" s="1"/>
      <c r="L30" s="1"/>
      <c r="N30" s="26"/>
      <c r="O30" s="28"/>
    </row>
    <row r="31" spans="1:24">
      <c r="A31" s="1"/>
      <c r="B31" s="1"/>
      <c r="C31" s="1"/>
      <c r="D31" s="1"/>
      <c r="H31" s="8" t="s">
        <v>25</v>
      </c>
      <c r="N31" s="8" t="s">
        <v>26</v>
      </c>
    </row>
    <row r="32" spans="1:24">
      <c r="B32" s="8" t="s">
        <v>27</v>
      </c>
      <c r="H32" s="32">
        <v>0</v>
      </c>
      <c r="I32" s="7">
        <f>+H32*K$7</f>
        <v>0</v>
      </c>
      <c r="N32" s="38">
        <v>0</v>
      </c>
      <c r="O32" s="7">
        <f>+N32*Q$7</f>
        <v>0</v>
      </c>
    </row>
    <row r="33" spans="2:24" s="1" customFormat="1">
      <c r="B33" s="15">
        <v>0</v>
      </c>
      <c r="C33" s="7">
        <f>+B33*E$7</f>
        <v>0</v>
      </c>
      <c r="H33"/>
      <c r="I33"/>
      <c r="K33"/>
      <c r="L33"/>
      <c r="Q33"/>
      <c r="R33"/>
      <c r="T33"/>
      <c r="U33"/>
      <c r="W33"/>
      <c r="X33"/>
    </row>
  </sheetData>
  <mergeCells count="29">
    <mergeCell ref="T5:U5"/>
    <mergeCell ref="W5:X5"/>
    <mergeCell ref="T1:X1"/>
    <mergeCell ref="T3:U3"/>
    <mergeCell ref="W3:X3"/>
    <mergeCell ref="T4:U4"/>
    <mergeCell ref="W4:X4"/>
    <mergeCell ref="N1:R1"/>
    <mergeCell ref="N3:O3"/>
    <mergeCell ref="N4:O4"/>
    <mergeCell ref="N5:O5"/>
    <mergeCell ref="Q3:R3"/>
    <mergeCell ref="Q4:R4"/>
    <mergeCell ref="Q5:R5"/>
    <mergeCell ref="A1:F1"/>
    <mergeCell ref="H3:I3"/>
    <mergeCell ref="H4:I4"/>
    <mergeCell ref="H5:I5"/>
    <mergeCell ref="E5:F5"/>
    <mergeCell ref="B5:C5"/>
    <mergeCell ref="B3:C3"/>
    <mergeCell ref="B2:L2"/>
    <mergeCell ref="E4:F4"/>
    <mergeCell ref="H1:L1"/>
    <mergeCell ref="B4:C4"/>
    <mergeCell ref="E3:F3"/>
    <mergeCell ref="K5:L5"/>
    <mergeCell ref="K3:L3"/>
    <mergeCell ref="K4:L4"/>
  </mergeCells>
  <phoneticPr fontId="2" type="noConversion"/>
  <pageMargins left="0.84" right="0.28000000000000003" top="1" bottom="1" header="0.5" footer="0.5"/>
  <pageSetup orientation="landscape" r:id="rId1"/>
  <headerFooter alignWithMargins="0">
    <oddFooter>&amp;RCreated by: Tracy Zullick
Printed: 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F0EEFA2D821F4281D72769B8BB4A88" ma:contentTypeVersion="16" ma:contentTypeDescription="Create a new document." ma:contentTypeScope="" ma:versionID="9eb8bf01ffe7dde962ac610b1c850a26">
  <xsd:schema xmlns:xsd="http://www.w3.org/2001/XMLSchema" xmlns:xs="http://www.w3.org/2001/XMLSchema" xmlns:p="http://schemas.microsoft.com/office/2006/metadata/properties" xmlns:ns1="http://schemas.microsoft.com/sharepoint/v3" xmlns:ns2="d3b6e6dd-07eb-432f-931e-24012a23e691" xmlns:ns3="2dbc2de0-ede4-4f47-9b0b-c443922addd7" targetNamespace="http://schemas.microsoft.com/office/2006/metadata/properties" ma:root="true" ma:fieldsID="2ec338ef30a9ec1292df30c7e7574c76" ns1:_="" ns2:_="" ns3:_="">
    <xsd:import namespace="http://schemas.microsoft.com/sharepoint/v3"/>
    <xsd:import namespace="d3b6e6dd-07eb-432f-931e-24012a23e691"/>
    <xsd:import namespace="2dbc2de0-ede4-4f47-9b0b-c443922ad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6e6dd-07eb-432f-931e-24012a23e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153e1a-6dd8-49b1-99b5-62373a7b7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c2de0-ede4-4f47-9b0b-c443922add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0e5c0f-bded-403e-98b7-08773a63f589}" ma:internalName="TaxCatchAll" ma:showField="CatchAllData" ma:web="2dbc2de0-ede4-4f47-9b0b-c443922ad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b6e6dd-07eb-432f-931e-24012a23e691">
      <Terms xmlns="http://schemas.microsoft.com/office/infopath/2007/PartnerControls"/>
    </lcf76f155ced4ddcb4097134ff3c332f>
    <TaxCatchAll xmlns="2dbc2de0-ede4-4f47-9b0b-c443922addd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E87076-A320-4641-9F1B-B3574DF96503}"/>
</file>

<file path=customXml/itemProps2.xml><?xml version="1.0" encoding="utf-8"?>
<ds:datastoreItem xmlns:ds="http://schemas.openxmlformats.org/officeDocument/2006/customXml" ds:itemID="{80FB661C-F69B-4A99-A24F-7AD9F02E1788}"/>
</file>

<file path=customXml/itemProps3.xml><?xml version="1.0" encoding="utf-8"?>
<ds:datastoreItem xmlns:ds="http://schemas.openxmlformats.org/officeDocument/2006/customXml" ds:itemID="{9A501A1E-8C95-4BCB-95E3-83BA4FFEF0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BMC grants conversion table</dc:title>
  <dc:subject/>
  <dc:creator/>
  <cp:keywords/>
  <dc:description/>
  <cp:lastModifiedBy/>
  <cp:revision/>
  <dcterms:created xsi:type="dcterms:W3CDTF">2005-12-13T15:55:48Z</dcterms:created>
  <dcterms:modified xsi:type="dcterms:W3CDTF">2025-04-23T14:50:42Z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0x01010014F0EEFA2D821F4281D72769B8BB4A88</vt:lpwstr>
  </property>
  <property fmtid="{D5CDD505-2E9C-101B-9397-08002B2CF9AE}" pid="3" name="MSIP_Label_8d321b5f-a4ea-42e4-9273-2f91b9a1a708_Enabled">
    <vt:lpwstr>true</vt:lpwstr>
  </property>
  <property fmtid="{D5CDD505-2E9C-101B-9397-08002B2CF9AE}" pid="4" name="MSIP_Label_8d321b5f-a4ea-42e4-9273-2f91b9a1a708_SetDate">
    <vt:lpwstr>2023-03-28T19:50:47Z</vt:lpwstr>
  </property>
  <property fmtid="{D5CDD505-2E9C-101B-9397-08002B2CF9AE}" pid="5" name="MSIP_Label_8d321b5f-a4ea-42e4-9273-2f91b9a1a708_Method">
    <vt:lpwstr>Standard</vt:lpwstr>
  </property>
  <property fmtid="{D5CDD505-2E9C-101B-9397-08002B2CF9AE}" pid="6" name="MSIP_Label_8d321b5f-a4ea-42e4-9273-2f91b9a1a708_Name">
    <vt:lpwstr>Low Confidentiality - Green</vt:lpwstr>
  </property>
  <property fmtid="{D5CDD505-2E9C-101B-9397-08002B2CF9AE}" pid="7" name="MSIP_Label_8d321b5f-a4ea-42e4-9273-2f91b9a1a708_SiteId">
    <vt:lpwstr>c5b35b5a-16d5-4414-8ee1-7bde70543f1b</vt:lpwstr>
  </property>
  <property fmtid="{D5CDD505-2E9C-101B-9397-08002B2CF9AE}" pid="8" name="MSIP_Label_8d321b5f-a4ea-42e4-9273-2f91b9a1a708_ActionId">
    <vt:lpwstr>3f2385b5-9aa8-4074-9ea6-27670e2bac37</vt:lpwstr>
  </property>
  <property fmtid="{D5CDD505-2E9C-101B-9397-08002B2CF9AE}" pid="9" name="MSIP_Label_8d321b5f-a4ea-42e4-9273-2f91b9a1a708_ContentBits">
    <vt:lpwstr>0</vt:lpwstr>
  </property>
  <property fmtid="{D5CDD505-2E9C-101B-9397-08002B2CF9AE}" pid="10" name="Order">
    <vt:r8>7600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riggerFlowInfo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MediaServiceImageTags">
    <vt:lpwstr/>
  </property>
</Properties>
</file>